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7500" windowHeight="4920" activeTab="0"/>
  </bookViews>
  <sheets>
    <sheet name="Sheet1" sheetId="1" r:id="rId1"/>
    <sheet name="Sheet2" sheetId="2" r:id="rId2"/>
    <sheet name="Sheet3" sheetId="3" r:id="rId3"/>
  </sheets>
  <definedNames>
    <definedName name="Biyel">'Sheet1'!$B$3</definedName>
    <definedName name="Biyel2">'Sheet1'!$D$3</definedName>
    <definedName name="ÇıkışKolu">'Sheet1'!$B$4</definedName>
    <definedName name="Eksantrik">'Sheet1'!$D$4</definedName>
    <definedName name="Krank">'Sheet1'!$B$2</definedName>
    <definedName name="Krank2">'Sheet1'!$D$2</definedName>
    <definedName name="SabitU_d">'Sheet1'!$B$6</definedName>
    <definedName name="SabitU_y">'Sheet1'!$B$5</definedName>
    <definedName name="SabitUzuv">'Sheet1'!$B$7</definedName>
  </definedNames>
  <calcPr fullCalcOnLoad="1"/>
</workbook>
</file>

<file path=xl/sharedStrings.xml><?xml version="1.0" encoding="utf-8"?>
<sst xmlns="http://schemas.openxmlformats.org/spreadsheetml/2006/main" count="49" uniqueCount="25">
  <si>
    <t>Dört Çubuk</t>
  </si>
  <si>
    <t>Krank Biyel</t>
  </si>
  <si>
    <t>Biyel</t>
  </si>
  <si>
    <t>Krank</t>
  </si>
  <si>
    <t>ÇıkışKolu</t>
  </si>
  <si>
    <t>SabitU_y</t>
  </si>
  <si>
    <t>SabitU_d</t>
  </si>
  <si>
    <t>Eksantrik</t>
  </si>
  <si>
    <t>SabitUzuv</t>
  </si>
  <si>
    <t>SabitU Açı</t>
  </si>
  <si>
    <t>AÇI 4</t>
  </si>
  <si>
    <t>Faz</t>
  </si>
  <si>
    <t>Th(derece)</t>
  </si>
  <si>
    <t>Th(radyan)</t>
  </si>
  <si>
    <t>Th4(radyan)</t>
  </si>
  <si>
    <t>Th4(derece)</t>
  </si>
  <si>
    <t>S</t>
  </si>
  <si>
    <t>Krank 2</t>
  </si>
  <si>
    <t>Biyel2</t>
  </si>
  <si>
    <t>A</t>
  </si>
  <si>
    <t>B</t>
  </si>
  <si>
    <t>C</t>
  </si>
  <si>
    <t>D</t>
  </si>
  <si>
    <t>E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</si>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</sst>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"/>
    <numFmt numFmtId="173" formatCode="0.0"/>
  </numFmts>
  <fonts count="4">
    <font>
      <sz val="11"/>
      <name val="Times New Roman Tur"/>
      <family val="0"/>
    </font>
    <font>
      <b/>
      <sz val="11"/>
      <name val="Times New Roman Tur"/>
      <family val="0"/>
    </font>
    <font>
      <u val="single"/>
      <sz val="11"/>
      <color indexed="12"/>
      <name val="Times New Roman Tur"/>
      <family val="0"/>
    </font>
    <font>
      <u val="single"/>
      <sz val="11"/>
      <color indexed="36"/>
      <name val="Times New Roman Tu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7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2" fontId="0" fillId="0" borderId="6" xfId="0" applyNumberFormat="1" applyBorder="1" applyAlignment="1">
      <alignment horizontal="center"/>
    </xf>
    <xf numFmtId="17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7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2" borderId="0" xfId="0" applyFill="1" applyAlignment="1">
      <alignment/>
    </xf>
    <xf numFmtId="0" fontId="1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73" fontId="0" fillId="0" borderId="4" xfId="0" applyNumberFormat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73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173" fontId="0" fillId="0" borderId="20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Sheet1!$A$15:$A$87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Sheet1!$D$15:$D$87</c:f>
              <c:numCache>
                <c:ptCount val="73"/>
                <c:pt idx="0">
                  <c:v>62.069102538526934</c:v>
                </c:pt>
                <c:pt idx="1">
                  <c:v>62.470890944742024</c:v>
                </c:pt>
                <c:pt idx="2">
                  <c:v>63.216005195521085</c:v>
                </c:pt>
                <c:pt idx="3">
                  <c:v>64.28230620793558</c:v>
                </c:pt>
                <c:pt idx="4">
                  <c:v>65.64543880845136</c:v>
                </c:pt>
                <c:pt idx="5">
                  <c:v>67.2801598846853</c:v>
                </c:pt>
                <c:pt idx="6">
                  <c:v>69.16135443747936</c:v>
                </c:pt>
                <c:pt idx="7">
                  <c:v>71.26475097634511</c:v>
                </c:pt>
                <c:pt idx="8">
                  <c:v>73.5673770886403</c:v>
                </c:pt>
                <c:pt idx="9">
                  <c:v>76.04780731996038</c:v>
                </c:pt>
                <c:pt idx="10">
                  <c:v>78.68625490757059</c:v>
                </c:pt>
                <c:pt idx="11">
                  <c:v>81.46455192091511</c:v>
                </c:pt>
                <c:pt idx="12">
                  <c:v>84.36605289317427</c:v>
                </c:pt>
                <c:pt idx="13">
                  <c:v>87.37548737869135</c:v>
                </c:pt>
                <c:pt idx="14">
                  <c:v>90.4787781121273</c:v>
                </c:pt>
                <c:pt idx="15">
                  <c:v>93.66283383070031</c:v>
                </c:pt>
                <c:pt idx="16">
                  <c:v>96.91531911126589</c:v>
                </c:pt>
                <c:pt idx="17">
                  <c:v>100.22439722489395</c:v>
                </c:pt>
                <c:pt idx="18">
                  <c:v>103.5784352411802</c:v>
                </c:pt>
                <c:pt idx="19">
                  <c:v>106.9656523690381</c:v>
                </c:pt>
                <c:pt idx="20">
                  <c:v>110.37368135624679</c:v>
                </c:pt>
                <c:pt idx="21">
                  <c:v>113.7889966838685</c:v>
                </c:pt>
                <c:pt idx="22">
                  <c:v>117.19613962246115</c:v>
                </c:pt>
                <c:pt idx="23">
                  <c:v>120.57663603955194</c:v>
                </c:pt>
                <c:pt idx="24">
                  <c:v>123.90745723120085</c:v>
                </c:pt>
                <c:pt idx="25">
                  <c:v>127.15882618981931</c:v>
                </c:pt>
                <c:pt idx="26">
                  <c:v>130.2911654065405</c:v>
                </c:pt>
                <c:pt idx="27">
                  <c:v>133.25115844811694</c:v>
                </c:pt>
                <c:pt idx="28">
                  <c:v>135.9676126108552</c:v>
                </c:pt>
                <c:pt idx="29">
                  <c:v>138.34968518938723</c:v>
                </c:pt>
                <c:pt idx="30">
                  <c:v>140.2931988217579</c:v>
                </c:pt>
                <c:pt idx="31">
                  <c:v>141.70191610920082</c:v>
                </c:pt>
                <c:pt idx="32">
                  <c:v>142.52124999277873</c:v>
                </c:pt>
                <c:pt idx="33">
                  <c:v>142.76262907545384</c:v>
                </c:pt>
                <c:pt idx="34">
                  <c:v>142.49583394495505</c:v>
                </c:pt>
                <c:pt idx="35">
                  <c:v>141.81688896165122</c:v>
                </c:pt>
                <c:pt idx="36">
                  <c:v>140.81822567407673</c:v>
                </c:pt>
                <c:pt idx="37">
                  <c:v>139.57451152022674</c:v>
                </c:pt>
                <c:pt idx="38">
                  <c:v>138.1407402754177</c:v>
                </c:pt>
                <c:pt idx="39">
                  <c:v>136.55549421168894</c:v>
                </c:pt>
                <c:pt idx="40">
                  <c:v>134.8451168369226</c:v>
                </c:pt>
                <c:pt idx="41">
                  <c:v>133.0272400005528</c:v>
                </c:pt>
                <c:pt idx="42">
                  <c:v>131.11339415447645</c:v>
                </c:pt>
                <c:pt idx="43">
                  <c:v>129.11084661948095</c:v>
                </c:pt>
                <c:pt idx="44">
                  <c:v>127.02388152608388</c:v>
                </c:pt>
                <c:pt idx="45">
                  <c:v>124.8547017200011</c:v>
                </c:pt>
                <c:pt idx="46">
                  <c:v>122.6040844117975</c:v>
                </c:pt>
                <c:pt idx="47">
                  <c:v>120.27188255772478</c:v>
                </c:pt>
                <c:pt idx="48">
                  <c:v>117.85743596990316</c:v>
                </c:pt>
                <c:pt idx="49">
                  <c:v>115.35993765675478</c:v>
                </c:pt>
                <c:pt idx="50">
                  <c:v>112.77878893424051</c:v>
                </c:pt>
                <c:pt idx="51">
                  <c:v>110.11396896800717</c:v>
                </c:pt>
                <c:pt idx="52">
                  <c:v>107.36643870409456</c:v>
                </c:pt>
                <c:pt idx="53">
                  <c:v>104.5385940793008</c:v>
                </c:pt>
                <c:pt idx="54">
                  <c:v>101.63477759218331</c:v>
                </c:pt>
                <c:pt idx="55">
                  <c:v>98.66184942262647</c:v>
                </c:pt>
                <c:pt idx="56">
                  <c:v>95.62980800787314</c:v>
                </c:pt>
                <c:pt idx="57">
                  <c:v>92.55243421296628</c:v>
                </c:pt>
                <c:pt idx="58">
                  <c:v>89.44791247527994</c:v>
                </c:pt>
                <c:pt idx="59">
                  <c:v>86.33935735329966</c:v>
                </c:pt>
                <c:pt idx="60">
                  <c:v>83.25514779748563</c:v>
                </c:pt>
                <c:pt idx="61">
                  <c:v>80.22895036786302</c:v>
                </c:pt>
                <c:pt idx="62">
                  <c:v>77.29930618386116</c:v>
                </c:pt>
                <c:pt idx="63">
                  <c:v>74.50867640521203</c:v>
                </c:pt>
                <c:pt idx="64">
                  <c:v>71.90189762593606</c:v>
                </c:pt>
                <c:pt idx="65">
                  <c:v>69.52409371449498</c:v>
                </c:pt>
                <c:pt idx="66">
                  <c:v>67.41821132938138</c:v>
                </c:pt>
                <c:pt idx="67">
                  <c:v>65.62246190446379</c:v>
                </c:pt>
                <c:pt idx="68">
                  <c:v>64.1680218812474</c:v>
                </c:pt>
                <c:pt idx="69">
                  <c:v>63.077330429257984</c:v>
                </c:pt>
                <c:pt idx="70">
                  <c:v>62.36322155162684</c:v>
                </c:pt>
                <c:pt idx="71">
                  <c:v>62.02896312305164</c:v>
                </c:pt>
                <c:pt idx="72">
                  <c:v>62.069102538526934</c:v>
                </c:pt>
              </c:numCache>
            </c:numRef>
          </c:yVal>
          <c:smooth val="1"/>
        </c:ser>
        <c:axId val="7806916"/>
        <c:axId val="3153381"/>
      </c:scatterChart>
      <c:valAx>
        <c:axId val="7806916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Times New Roman Tur"/>
                    <a:ea typeface="Times New Roman Tur"/>
                    <a:cs typeface="Times New Roman Tur"/>
                  </a:rPr>
                  <a:t>Krank Açısı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3381"/>
        <c:crosses val="autoZero"/>
        <c:crossBetween val="midCat"/>
        <c:dispUnits/>
        <c:majorUnit val="60"/>
        <c:minorUnit val="10"/>
      </c:valAx>
      <c:valAx>
        <c:axId val="3153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Times New Roman Tur"/>
                    <a:ea typeface="Times New Roman Tur"/>
                    <a:cs typeface="Times New Roman Tur"/>
                  </a:rPr>
                  <a:t>Kol 4 Açısı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0691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Times New Roman Tur"/>
          <a:ea typeface="Times New Roman Tur"/>
          <a:cs typeface="Times New Roman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Sheet1!$A$15:$A$87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Sheet1!$E$15:$E$87</c:f>
              <c:numCache>
                <c:ptCount val="73"/>
                <c:pt idx="0">
                  <c:v>1707.8800034844853</c:v>
                </c:pt>
                <c:pt idx="1">
                  <c:v>1714.527432561386</c:v>
                </c:pt>
                <c:pt idx="2">
                  <c:v>1726.754789933639</c:v>
                </c:pt>
                <c:pt idx="3">
                  <c:v>1744.0179576686926</c:v>
                </c:pt>
                <c:pt idx="4">
                  <c:v>1765.6638431033803</c:v>
                </c:pt>
                <c:pt idx="5">
                  <c:v>1790.9586295149984</c:v>
                </c:pt>
                <c:pt idx="6">
                  <c:v>1819.1106099261983</c:v>
                </c:pt>
                <c:pt idx="7">
                  <c:v>1849.2884950163989</c:v>
                </c:pt>
                <c:pt idx="8">
                  <c:v>1880.6363273418751</c:v>
                </c:pt>
                <c:pt idx="9">
                  <c:v>1912.2860443717032</c:v>
                </c:pt>
                <c:pt idx="10">
                  <c:v>1943.368495417883</c:v>
                </c:pt>
                <c:pt idx="11">
                  <c:v>1973.0234562338928</c:v>
                </c:pt>
                <c:pt idx="12">
                  <c:v>2000.408966979201</c:v>
                </c:pt>
                <c:pt idx="13">
                  <c:v>2024.7101703309936</c:v>
                </c:pt>
                <c:pt idx="14">
                  <c:v>2045.1477487773977</c:v>
                </c:pt>
                <c:pt idx="15">
                  <c:v>2060.9860457060986</c:v>
                </c:pt>
                <c:pt idx="16">
                  <c:v>2071.540996100478</c:v>
                </c:pt>
                <c:pt idx="17">
                  <c:v>2076.1880888164496</c:v>
                </c:pt>
                <c:pt idx="18">
                  <c:v>2074.3707456497555</c:v>
                </c:pt>
                <c:pt idx="19">
                  <c:v>2065.609764458734</c:v>
                </c:pt>
                <c:pt idx="20">
                  <c:v>2049.514896744899</c:v>
                </c:pt>
                <c:pt idx="21">
                  <c:v>2025.800325584529</c:v>
                </c:pt>
                <c:pt idx="22">
                  <c:v>1994.306967497022</c:v>
                </c:pt>
                <c:pt idx="23">
                  <c:v>1955.0364489373364</c:v>
                </c:pt>
                <c:pt idx="24">
                  <c:v>1908.2047477809108</c:v>
                </c:pt>
                <c:pt idx="25">
                  <c:v>1854.3282847985583</c:v>
                </c:pt>
                <c:pt idx="26">
                  <c:v>1794.361367149345</c:v>
                </c:pt>
                <c:pt idx="27">
                  <c:v>1729.907384578862</c:v>
                </c:pt>
                <c:pt idx="28">
                  <c:v>1663.5115645456372</c:v>
                </c:pt>
                <c:pt idx="29">
                  <c:v>1598.9694400578428</c:v>
                </c:pt>
                <c:pt idx="30">
                  <c:v>1541.3941374759738</c:v>
                </c:pt>
                <c:pt idx="31">
                  <c:v>1496.544685595388</c:v>
                </c:pt>
                <c:pt idx="32">
                  <c:v>1469.1177846349503</c:v>
                </c:pt>
                <c:pt idx="33">
                  <c:v>1460.8352579408274</c:v>
                </c:pt>
                <c:pt idx="34">
                  <c:v>1469.9843956017748</c:v>
                </c:pt>
                <c:pt idx="35">
                  <c:v>1492.7581689409085</c:v>
                </c:pt>
                <c:pt idx="36">
                  <c:v>1525.003806939707</c:v>
                </c:pt>
                <c:pt idx="37">
                  <c:v>1563.237013728316</c:v>
                </c:pt>
                <c:pt idx="38">
                  <c:v>1604.8854854790084</c:v>
                </c:pt>
                <c:pt idx="39">
                  <c:v>1648.1588849264888</c:v>
                </c:pt>
                <c:pt idx="40">
                  <c:v>1691.8329376785061</c:v>
                </c:pt>
                <c:pt idx="41">
                  <c:v>1735.0618121253756</c:v>
                </c:pt>
                <c:pt idx="42">
                  <c:v>1777.241888217599</c:v>
                </c:pt>
                <c:pt idx="43">
                  <c:v>1817.919549295328</c:v>
                </c:pt>
                <c:pt idx="44">
                  <c:v>1856.7303981041216</c:v>
                </c:pt>
                <c:pt idx="45">
                  <c:v>1893.3594658809218</c:v>
                </c:pt>
                <c:pt idx="46">
                  <c:v>1927.5152081036485</c:v>
                </c:pt>
                <c:pt idx="47">
                  <c:v>1958.9126955603924</c:v>
                </c:pt>
                <c:pt idx="48">
                  <c:v>1987.2632404790265</c:v>
                </c:pt>
                <c:pt idx="49">
                  <c:v>2012.2689250768008</c:v>
                </c:pt>
                <c:pt idx="50">
                  <c:v>2033.6213223403088</c:v>
                </c:pt>
                <c:pt idx="51">
                  <c:v>2051.0042570054366</c:v>
                </c:pt>
                <c:pt idx="52">
                  <c:v>2064.100828786567</c:v>
                </c:pt>
                <c:pt idx="53">
                  <c:v>2072.6051397245956</c:v>
                </c:pt>
                <c:pt idx="54">
                  <c:v>2076.239221865814</c:v>
                </c:pt>
                <c:pt idx="55">
                  <c:v>2074.7755061164016</c:v>
                </c:pt>
                <c:pt idx="56">
                  <c:v>2068.0647419467105</c:v>
                </c:pt>
                <c:pt idx="57">
                  <c:v>2056.0685035683964</c:v>
                </c:pt>
                <c:pt idx="58">
                  <c:v>2038.8942705701845</c:v>
                </c:pt>
                <c:pt idx="59">
                  <c:v>2016.8296120824157</c:v>
                </c:pt>
                <c:pt idx="60">
                  <c:v>1990.370455889445</c:v>
                </c:pt>
                <c:pt idx="61">
                  <c:v>1960.2372184775847</c:v>
                </c:pt>
                <c:pt idx="62">
                  <c:v>1927.3723231505078</c:v>
                </c:pt>
                <c:pt idx="63">
                  <c:v>1892.9139788393425</c:v>
                </c:pt>
                <c:pt idx="64">
                  <c:v>1858.1443791789359</c:v>
                </c:pt>
                <c:pt idx="65">
                  <c:v>1824.415392162399</c:v>
                </c:pt>
                <c:pt idx="66">
                  <c:v>1793.0601637505974</c:v>
                </c:pt>
                <c:pt idx="67">
                  <c:v>1765.3030550588705</c:v>
                </c:pt>
                <c:pt idx="68">
                  <c:v>1742.1813071612974</c:v>
                </c:pt>
                <c:pt idx="69">
                  <c:v>1724.4891618657894</c:v>
                </c:pt>
                <c:pt idx="70">
                  <c:v>1712.7497483053257</c:v>
                </c:pt>
                <c:pt idx="71">
                  <c:v>1707.2138725582136</c:v>
                </c:pt>
                <c:pt idx="72">
                  <c:v>1707.8800034844853</c:v>
                </c:pt>
              </c:numCache>
            </c:numRef>
          </c:yVal>
          <c:smooth val="1"/>
        </c:ser>
        <c:axId val="28380430"/>
        <c:axId val="54097279"/>
      </c:scatterChart>
      <c:valAx>
        <c:axId val="28380430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Times New Roman Tur"/>
                    <a:ea typeface="Times New Roman Tur"/>
                    <a:cs typeface="Times New Roman Tur"/>
                  </a:rPr>
                  <a:t>Krank Açısı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97279"/>
        <c:crosses val="autoZero"/>
        <c:crossBetween val="midCat"/>
        <c:dispUnits/>
        <c:majorUnit val="60"/>
        <c:minorUnit val="10"/>
      </c:valAx>
      <c:valAx>
        <c:axId val="54097279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Times New Roman Tur"/>
                    <a:ea typeface="Times New Roman Tur"/>
                    <a:cs typeface="Times New Roman Tur"/>
                  </a:rPr>
                  <a:t>Piston Ötelemesi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804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Times New Roman Tur"/>
          <a:ea typeface="Times New Roman Tur"/>
          <a:cs typeface="Times New Roman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13</xdr:row>
      <xdr:rowOff>161925</xdr:rowOff>
    </xdr:from>
    <xdr:to>
      <xdr:col>12</xdr:col>
      <xdr:colOff>800100</xdr:colOff>
      <xdr:row>28</xdr:row>
      <xdr:rowOff>19050</xdr:rowOff>
    </xdr:to>
    <xdr:graphicFrame>
      <xdr:nvGraphicFramePr>
        <xdr:cNvPr id="1" name="Chart 2"/>
        <xdr:cNvGraphicFramePr/>
      </xdr:nvGraphicFramePr>
      <xdr:xfrm>
        <a:off x="5400675" y="2524125"/>
        <a:ext cx="63912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285750</xdr:colOff>
      <xdr:row>28</xdr:row>
      <xdr:rowOff>104775</xdr:rowOff>
    </xdr:from>
    <xdr:to>
      <xdr:col>12</xdr:col>
      <xdr:colOff>809625</xdr:colOff>
      <xdr:row>42</xdr:row>
      <xdr:rowOff>161925</xdr:rowOff>
    </xdr:to>
    <xdr:graphicFrame>
      <xdr:nvGraphicFramePr>
        <xdr:cNvPr id="2" name="Chart 3"/>
        <xdr:cNvGraphicFramePr/>
      </xdr:nvGraphicFramePr>
      <xdr:xfrm>
        <a:off x="5410200" y="5467350"/>
        <a:ext cx="63912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87"/>
  <sheetViews>
    <sheetView tabSelected="1" workbookViewId="0" topLeftCell="A1">
      <selection activeCell="F9" sqref="F9"/>
    </sheetView>
  </sheetViews>
  <sheetFormatPr defaultColWidth="8.796875" defaultRowHeight="14.25"/>
  <cols>
    <col min="1" max="1" width="10.69921875" style="0" customWidth="1"/>
    <col min="2" max="2" width="10.3984375" style="0" customWidth="1"/>
    <col min="3" max="3" width="10.8984375" style="0" customWidth="1"/>
    <col min="4" max="4" width="11.69921875" style="0" customWidth="1"/>
    <col min="5" max="5" width="10.09765625" style="0" bestFit="1" customWidth="1"/>
  </cols>
  <sheetData>
    <row r="1" spans="1:5" ht="14.25">
      <c r="A1" s="13" t="s">
        <v>0</v>
      </c>
      <c r="B1" s="13"/>
      <c r="C1" s="13" t="s">
        <v>1</v>
      </c>
      <c r="D1" s="13"/>
      <c r="E1" s="13"/>
    </row>
    <row r="2" spans="1:5" ht="14.25">
      <c r="A2" s="13" t="s">
        <v>3</v>
      </c>
      <c r="B2" s="13">
        <v>320</v>
      </c>
      <c r="C2" s="13" t="s">
        <v>17</v>
      </c>
      <c r="D2" s="13">
        <v>1000</v>
      </c>
      <c r="E2" s="13"/>
    </row>
    <row r="3" spans="1:5" ht="14.25">
      <c r="A3" s="13" t="s">
        <v>2</v>
      </c>
      <c r="B3" s="13">
        <v>1180</v>
      </c>
      <c r="C3" s="13" t="s">
        <v>18</v>
      </c>
      <c r="D3" s="13">
        <v>1140</v>
      </c>
      <c r="E3" s="13"/>
    </row>
    <row r="4" spans="1:5" ht="14.25">
      <c r="A4" s="13" t="s">
        <v>4</v>
      </c>
      <c r="B4" s="13">
        <v>528</v>
      </c>
      <c r="C4" s="13" t="s">
        <v>7</v>
      </c>
      <c r="D4" s="13">
        <v>518</v>
      </c>
      <c r="E4" s="13"/>
    </row>
    <row r="5" spans="1:5" ht="14.25">
      <c r="A5" s="13" t="s">
        <v>5</v>
      </c>
      <c r="B5" s="13">
        <v>1250</v>
      </c>
      <c r="C5" s="13" t="s">
        <v>10</v>
      </c>
      <c r="D5" s="13">
        <f>25*PI()/180</f>
        <v>0.4363323129985824</v>
      </c>
      <c r="E5" s="13">
        <v>25</v>
      </c>
    </row>
    <row r="6" spans="1:5" ht="14.25">
      <c r="A6" s="13" t="s">
        <v>6</v>
      </c>
      <c r="B6" s="13">
        <v>546</v>
      </c>
      <c r="C6" s="13"/>
      <c r="D6" s="13"/>
      <c r="E6" s="13"/>
    </row>
    <row r="7" spans="1:5" ht="14.25">
      <c r="A7" s="13" t="s">
        <v>8</v>
      </c>
      <c r="B7" s="13">
        <f>Boy(SabitU_y,SabitU_d)</f>
        <v>1364.0439875605184</v>
      </c>
      <c r="C7" s="13"/>
      <c r="D7" s="13"/>
      <c r="E7" s="13"/>
    </row>
    <row r="8" spans="1:5" ht="14.25">
      <c r="A8" s="13" t="s">
        <v>9</v>
      </c>
      <c r="B8" s="13">
        <f>ATAN2(-SabitU_y,SabitU_d)</f>
        <v>2.7297699039741126</v>
      </c>
      <c r="C8" s="13">
        <f>+B8*180/PI()</f>
        <v>156.40429453954866</v>
      </c>
      <c r="D8" s="13"/>
      <c r="E8" s="13"/>
    </row>
    <row r="9" spans="1:5" ht="14.25">
      <c r="A9" s="13" t="s">
        <v>11</v>
      </c>
      <c r="B9" s="13">
        <f>+PI()-B8</f>
        <v>0.41182274961568055</v>
      </c>
      <c r="C9" s="13">
        <f>+B9*180/PI()</f>
        <v>23.59570546045134</v>
      </c>
      <c r="D9" s="13"/>
      <c r="E9" s="13"/>
    </row>
    <row r="13" ht="15" thickBot="1"/>
    <row r="14" spans="1:5" ht="15.75" thickBot="1">
      <c r="A14" s="1" t="s">
        <v>12</v>
      </c>
      <c r="B14" s="2" t="s">
        <v>13</v>
      </c>
      <c r="C14" s="2" t="s">
        <v>14</v>
      </c>
      <c r="D14" s="2" t="s">
        <v>15</v>
      </c>
      <c r="E14" s="3" t="s">
        <v>16</v>
      </c>
    </row>
    <row r="15" spans="1:5" ht="15.75" thickBot="1">
      <c r="A15" s="5">
        <v>0</v>
      </c>
      <c r="B15" s="6">
        <f>+A15*PI()/180+$B$9</f>
        <v>0.41182274961568055</v>
      </c>
      <c r="C15" s="6">
        <f>DörtÇubuk(Krank,Biyel,ÇıkışKolu,SabitUzuv,1,B15)-$B$9</f>
        <v>1.0833102030552655</v>
      </c>
      <c r="D15" s="6">
        <f>+C15*180/PI()</f>
        <v>62.069102538526934</v>
      </c>
      <c r="E15" s="7">
        <f>-KrankBiyel(Krank2,Biyel2,Eksantrik,-1,(C15-$D$5+PI()/2))</f>
        <v>1707.8800034844853</v>
      </c>
    </row>
    <row r="16" spans="1:5" ht="15.75" thickBot="1">
      <c r="A16" s="8">
        <v>5</v>
      </c>
      <c r="B16" s="4">
        <f aca="true" t="shared" si="0" ref="B16:B79">+A16*PI()/180+$B$9</f>
        <v>0.49908921221539704</v>
      </c>
      <c r="C16" s="6">
        <f aca="true" t="shared" si="1" ref="C16:C79">DörtÇubuk(Krank,Biyel,ÇıkışKolu,SabitUzuv,1,B16)-$B$9</f>
        <v>1.0903227336400594</v>
      </c>
      <c r="D16" s="4">
        <f aca="true" t="shared" si="2" ref="D16:D79">+C16*180/PI()</f>
        <v>62.470890944742024</v>
      </c>
      <c r="E16" s="7">
        <f>-KrankBiyel(Krank2,Biyel2,Eksantrik,-1,(C16-$D$5+PI()/2))</f>
        <v>1714.527432561386</v>
      </c>
    </row>
    <row r="17" spans="1:5" ht="15.75" thickBot="1">
      <c r="A17" s="8">
        <v>10</v>
      </c>
      <c r="B17" s="4">
        <f t="shared" si="0"/>
        <v>0.5863556748151135</v>
      </c>
      <c r="C17" s="6">
        <f t="shared" si="1"/>
        <v>1.1033274306196845</v>
      </c>
      <c r="D17" s="4">
        <f t="shared" si="2"/>
        <v>63.216005195521085</v>
      </c>
      <c r="E17" s="7">
        <f aca="true" t="shared" si="3" ref="E17:E39">-KrankBiyel(Krank2,Biyel2,Eksantrik,-1,(C17-$D$5+PI()/2))</f>
        <v>1726.754789933639</v>
      </c>
    </row>
    <row r="18" spans="1:5" ht="15.75" thickBot="1">
      <c r="A18" s="5">
        <v>15</v>
      </c>
      <c r="B18" s="4">
        <f t="shared" si="0"/>
        <v>0.6736221374148299</v>
      </c>
      <c r="C18" s="6">
        <f t="shared" si="1"/>
        <v>1.1219378941036664</v>
      </c>
      <c r="D18" s="4">
        <f t="shared" si="2"/>
        <v>64.28230620793558</v>
      </c>
      <c r="E18" s="7">
        <f t="shared" si="3"/>
        <v>1744.0179576686926</v>
      </c>
    </row>
    <row r="19" spans="1:5" ht="15.75" thickBot="1">
      <c r="A19" s="8">
        <v>20</v>
      </c>
      <c r="B19" s="4">
        <f t="shared" si="0"/>
        <v>0.7608886000145465</v>
      </c>
      <c r="C19" s="6">
        <f t="shared" si="1"/>
        <v>1.1457290461239393</v>
      </c>
      <c r="D19" s="4">
        <f t="shared" si="2"/>
        <v>65.64543880845136</v>
      </c>
      <c r="E19" s="7">
        <f t="shared" si="3"/>
        <v>1765.6638431033803</v>
      </c>
    </row>
    <row r="20" spans="1:5" ht="15.75" thickBot="1">
      <c r="A20" s="8">
        <v>25</v>
      </c>
      <c r="B20" s="4">
        <f t="shared" si="0"/>
        <v>0.8481550626142629</v>
      </c>
      <c r="C20" s="6">
        <f t="shared" si="1"/>
        <v>1.1742603112559669</v>
      </c>
      <c r="D20" s="4">
        <f t="shared" si="2"/>
        <v>67.2801598846853</v>
      </c>
      <c r="E20" s="7">
        <f t="shared" si="3"/>
        <v>1790.9586295149984</v>
      </c>
    </row>
    <row r="21" spans="1:5" ht="15.75" thickBot="1">
      <c r="A21" s="5">
        <v>30</v>
      </c>
      <c r="B21" s="4">
        <f t="shared" si="0"/>
        <v>0.9354215252139794</v>
      </c>
      <c r="C21" s="6">
        <f t="shared" si="1"/>
        <v>1.2070933500728056</v>
      </c>
      <c r="D21" s="4">
        <f t="shared" si="2"/>
        <v>69.16135443747936</v>
      </c>
      <c r="E21" s="7">
        <f t="shared" si="3"/>
        <v>1819.1106099261983</v>
      </c>
    </row>
    <row r="22" spans="1:5" ht="15.75" thickBot="1">
      <c r="A22" s="8">
        <v>35</v>
      </c>
      <c r="B22" s="4">
        <f t="shared" si="0"/>
        <v>1.0226879878136959</v>
      </c>
      <c r="C22" s="6">
        <f t="shared" si="1"/>
        <v>1.2438045451510658</v>
      </c>
      <c r="D22" s="4">
        <f t="shared" si="2"/>
        <v>71.26475097634511</v>
      </c>
      <c r="E22" s="7">
        <f t="shared" si="3"/>
        <v>1849.2884950163989</v>
      </c>
    </row>
    <row r="23" spans="1:5" ht="15.75" thickBot="1">
      <c r="A23" s="8">
        <v>40</v>
      </c>
      <c r="B23" s="4">
        <f t="shared" si="0"/>
        <v>1.1099544504134125</v>
      </c>
      <c r="C23" s="6">
        <f t="shared" si="1"/>
        <v>1.2839929522530136</v>
      </c>
      <c r="D23" s="4">
        <f t="shared" si="2"/>
        <v>73.5673770886403</v>
      </c>
      <c r="E23" s="7">
        <f t="shared" si="3"/>
        <v>1880.6363273418751</v>
      </c>
    </row>
    <row r="24" spans="1:5" ht="15.75" thickBot="1">
      <c r="A24" s="5">
        <v>45</v>
      </c>
      <c r="B24" s="4">
        <f t="shared" si="0"/>
        <v>1.1972209130131288</v>
      </c>
      <c r="C24" s="6">
        <f t="shared" si="1"/>
        <v>1.3272846266555536</v>
      </c>
      <c r="D24" s="4">
        <f t="shared" si="2"/>
        <v>76.04780731996038</v>
      </c>
      <c r="E24" s="7">
        <f t="shared" si="3"/>
        <v>1912.2860443717032</v>
      </c>
    </row>
    <row r="25" spans="1:5" ht="15.75" thickBot="1">
      <c r="A25" s="8">
        <v>50</v>
      </c>
      <c r="B25" s="4">
        <f t="shared" si="0"/>
        <v>1.2844873756128452</v>
      </c>
      <c r="C25" s="6">
        <f t="shared" si="1"/>
        <v>1.373334224200653</v>
      </c>
      <c r="D25" s="4">
        <f t="shared" si="2"/>
        <v>78.68625490757059</v>
      </c>
      <c r="E25" s="7">
        <f t="shared" si="3"/>
        <v>1943.368495417883</v>
      </c>
    </row>
    <row r="26" spans="1:5" ht="15.75" thickBot="1">
      <c r="A26" s="8">
        <v>55</v>
      </c>
      <c r="B26" s="4">
        <f t="shared" si="0"/>
        <v>1.3717538382125618</v>
      </c>
      <c r="C26" s="6">
        <f t="shared" si="1"/>
        <v>1.4218246546818398</v>
      </c>
      <c r="D26" s="4">
        <f t="shared" si="2"/>
        <v>81.46455192091511</v>
      </c>
      <c r="E26" s="7">
        <f t="shared" si="3"/>
        <v>1973.0234562338928</v>
      </c>
    </row>
    <row r="27" spans="1:5" ht="15.75" thickBot="1">
      <c r="A27" s="5">
        <v>60</v>
      </c>
      <c r="B27" s="4">
        <f t="shared" si="0"/>
        <v>1.4590203008122782</v>
      </c>
      <c r="C27" s="6">
        <f t="shared" si="1"/>
        <v>1.472465399897579</v>
      </c>
      <c r="D27" s="4">
        <f t="shared" si="2"/>
        <v>84.36605289317427</v>
      </c>
      <c r="E27" s="7">
        <f t="shared" si="3"/>
        <v>2000.408966979201</v>
      </c>
    </row>
    <row r="28" spans="1:5" ht="15.75" thickBot="1">
      <c r="A28" s="8">
        <v>65</v>
      </c>
      <c r="B28" s="4">
        <f t="shared" si="0"/>
        <v>1.5462867634119948</v>
      </c>
      <c r="C28" s="6">
        <f t="shared" si="1"/>
        <v>1.5249899402929135</v>
      </c>
      <c r="D28" s="4">
        <f t="shared" si="2"/>
        <v>87.37548737869135</v>
      </c>
      <c r="E28" s="7">
        <f t="shared" si="3"/>
        <v>2024.7101703309936</v>
      </c>
    </row>
    <row r="29" spans="1:5" ht="15.75" thickBot="1">
      <c r="A29" s="8">
        <v>70</v>
      </c>
      <c r="B29" s="4">
        <f t="shared" si="0"/>
        <v>1.6335532260117112</v>
      </c>
      <c r="C29" s="6">
        <f t="shared" si="1"/>
        <v>1.5791525812380005</v>
      </c>
      <c r="D29" s="4">
        <f t="shared" si="2"/>
        <v>90.4787781121273</v>
      </c>
      <c r="E29" s="7">
        <f t="shared" si="3"/>
        <v>2045.1477487773977</v>
      </c>
    </row>
    <row r="30" spans="1:5" ht="15.75" thickBot="1">
      <c r="A30" s="5">
        <v>75</v>
      </c>
      <c r="B30" s="4">
        <f t="shared" si="0"/>
        <v>1.7208196886114278</v>
      </c>
      <c r="C30" s="6">
        <f t="shared" si="1"/>
        <v>1.6347248370940535</v>
      </c>
      <c r="D30" s="4">
        <f t="shared" si="2"/>
        <v>93.66283383070031</v>
      </c>
      <c r="E30" s="7">
        <f t="shared" si="3"/>
        <v>2060.9860457060986</v>
      </c>
    </row>
    <row r="31" spans="1:5" ht="15.75" thickBot="1">
      <c r="A31" s="8">
        <v>80</v>
      </c>
      <c r="B31" s="4">
        <f t="shared" si="0"/>
        <v>1.8080861512111441</v>
      </c>
      <c r="C31" s="6">
        <f t="shared" si="1"/>
        <v>1.6914914141125745</v>
      </c>
      <c r="D31" s="4">
        <f t="shared" si="2"/>
        <v>96.91531911126589</v>
      </c>
      <c r="E31" s="7">
        <f t="shared" si="3"/>
        <v>2071.540996100478</v>
      </c>
    </row>
    <row r="32" spans="1:5" ht="15.75" thickBot="1">
      <c r="A32" s="8">
        <v>85</v>
      </c>
      <c r="B32" s="4">
        <f t="shared" si="0"/>
        <v>1.8953526138108607</v>
      </c>
      <c r="C32" s="6">
        <f t="shared" si="1"/>
        <v>1.7492457224010671</v>
      </c>
      <c r="D32" s="4">
        <f t="shared" si="2"/>
        <v>100.22439722489395</v>
      </c>
      <c r="E32" s="7">
        <f t="shared" si="3"/>
        <v>2076.1880888164496</v>
      </c>
    </row>
    <row r="33" spans="1:5" ht="15.75" thickBot="1">
      <c r="A33" s="5">
        <v>90</v>
      </c>
      <c r="B33" s="4">
        <f t="shared" si="0"/>
        <v>1.982619076410577</v>
      </c>
      <c r="C33" s="6">
        <f t="shared" si="1"/>
        <v>1.8077847290223215</v>
      </c>
      <c r="D33" s="4">
        <f t="shared" si="2"/>
        <v>103.5784352411802</v>
      </c>
      <c r="E33" s="7">
        <f t="shared" si="3"/>
        <v>2074.3707456497555</v>
      </c>
    </row>
    <row r="34" spans="1:5" ht="15.75" thickBot="1">
      <c r="A34" s="8">
        <v>95</v>
      </c>
      <c r="B34" s="4">
        <f t="shared" si="0"/>
        <v>2.0698855390102935</v>
      </c>
      <c r="C34" s="6">
        <f t="shared" si="1"/>
        <v>1.8669028203833875</v>
      </c>
      <c r="D34" s="4">
        <f t="shared" si="2"/>
        <v>106.9656523690381</v>
      </c>
      <c r="E34" s="7">
        <f t="shared" si="3"/>
        <v>2065.609764458734</v>
      </c>
    </row>
    <row r="35" spans="1:5" ht="15.75" thickBot="1">
      <c r="A35" s="8">
        <v>100</v>
      </c>
      <c r="B35" s="4">
        <f t="shared" si="0"/>
        <v>2.15715200161001</v>
      </c>
      <c r="C35" s="6">
        <f t="shared" si="1"/>
        <v>1.9263841472135868</v>
      </c>
      <c r="D35" s="4">
        <f t="shared" si="2"/>
        <v>110.37368135624679</v>
      </c>
      <c r="E35" s="7">
        <f t="shared" si="3"/>
        <v>2049.514896744899</v>
      </c>
    </row>
    <row r="36" spans="1:5" ht="15.75" thickBot="1">
      <c r="A36" s="5">
        <v>105</v>
      </c>
      <c r="B36" s="4">
        <f t="shared" si="0"/>
        <v>2.2444184642097267</v>
      </c>
      <c r="C36" s="6">
        <f t="shared" si="1"/>
        <v>1.9859926446744147</v>
      </c>
      <c r="D36" s="4">
        <f t="shared" si="2"/>
        <v>113.7889966838685</v>
      </c>
      <c r="E36" s="7">
        <f t="shared" si="3"/>
        <v>2025.800325584529</v>
      </c>
    </row>
    <row r="37" spans="1:5" ht="15.75" thickBot="1">
      <c r="A37" s="8">
        <v>110</v>
      </c>
      <c r="B37" s="4">
        <f t="shared" si="0"/>
        <v>2.331684926809443</v>
      </c>
      <c r="C37" s="6">
        <f t="shared" si="1"/>
        <v>2.0454585070389313</v>
      </c>
      <c r="D37" s="4">
        <f t="shared" si="2"/>
        <v>117.19613962246115</v>
      </c>
      <c r="E37" s="7">
        <f t="shared" si="3"/>
        <v>1994.306967497022</v>
      </c>
    </row>
    <row r="38" spans="1:5" ht="15.75" thickBot="1">
      <c r="A38" s="8">
        <v>115</v>
      </c>
      <c r="B38" s="4">
        <f t="shared" si="0"/>
        <v>2.4189513894091594</v>
      </c>
      <c r="C38" s="6">
        <f t="shared" si="1"/>
        <v>2.104459299869037</v>
      </c>
      <c r="D38" s="4">
        <f t="shared" si="2"/>
        <v>120.57663603955194</v>
      </c>
      <c r="E38" s="7">
        <f t="shared" si="3"/>
        <v>1955.0364489373364</v>
      </c>
    </row>
    <row r="39" spans="1:5" ht="15.75" thickBot="1">
      <c r="A39" s="5">
        <v>120</v>
      </c>
      <c r="B39" s="11">
        <f t="shared" si="0"/>
        <v>2.506217852008876</v>
      </c>
      <c r="C39" s="6">
        <f t="shared" si="1"/>
        <v>2.1625930964585116</v>
      </c>
      <c r="D39" s="11">
        <f t="shared" si="2"/>
        <v>123.90745723120085</v>
      </c>
      <c r="E39" s="7">
        <f t="shared" si="3"/>
        <v>1908.2047477809108</v>
      </c>
    </row>
    <row r="40" spans="1:5" ht="15.75" thickBot="1">
      <c r="A40" s="8">
        <v>125</v>
      </c>
      <c r="B40" s="11">
        <f t="shared" si="0"/>
        <v>2.593484314608592</v>
      </c>
      <c r="C40" s="6">
        <f t="shared" si="1"/>
        <v>2.219340189983543</v>
      </c>
      <c r="D40" s="11">
        <f t="shared" si="2"/>
        <v>127.15882618981931</v>
      </c>
      <c r="E40" s="7">
        <f aca="true" t="shared" si="4" ref="E40:E87">-KrankBiyel(Krank2,Biyel2,Eksantrik,-1,(C40-$D$5+PI()/2))</f>
        <v>1854.3282847985583</v>
      </c>
    </row>
    <row r="41" spans="1:5" ht="15.75" thickBot="1">
      <c r="A41" s="8">
        <v>130</v>
      </c>
      <c r="B41" s="11">
        <f t="shared" si="0"/>
        <v>2.680750777208309</v>
      </c>
      <c r="C41" s="6">
        <f t="shared" si="1"/>
        <v>2.274009822604668</v>
      </c>
      <c r="D41" s="11">
        <f t="shared" si="2"/>
        <v>130.2911654065405</v>
      </c>
      <c r="E41" s="7">
        <f t="shared" si="4"/>
        <v>1794.361367149345</v>
      </c>
    </row>
    <row r="42" spans="1:5" ht="15.75" thickBot="1">
      <c r="A42" s="5">
        <v>135</v>
      </c>
      <c r="B42" s="11">
        <f t="shared" si="0"/>
        <v>2.7680172398080254</v>
      </c>
      <c r="C42" s="6">
        <f t="shared" si="1"/>
        <v>2.3256714470162985</v>
      </c>
      <c r="D42" s="11">
        <f t="shared" si="2"/>
        <v>133.25115844811694</v>
      </c>
      <c r="E42" s="7">
        <f t="shared" si="4"/>
        <v>1729.907384578862</v>
      </c>
    </row>
    <row r="43" spans="1:5" ht="15.75" thickBot="1">
      <c r="A43" s="8">
        <v>140</v>
      </c>
      <c r="B43" s="11">
        <f t="shared" si="0"/>
        <v>2.8552837024077418</v>
      </c>
      <c r="C43" s="6">
        <f t="shared" si="1"/>
        <v>2.373082516135587</v>
      </c>
      <c r="D43" s="11">
        <f t="shared" si="2"/>
        <v>135.9676126108552</v>
      </c>
      <c r="E43" s="7">
        <f t="shared" si="4"/>
        <v>1663.5115645456372</v>
      </c>
    </row>
    <row r="44" spans="1:5" ht="15.75" thickBot="1">
      <c r="A44" s="8">
        <v>145</v>
      </c>
      <c r="B44" s="11">
        <f t="shared" si="0"/>
        <v>2.942550165007458</v>
      </c>
      <c r="C44" s="6">
        <f t="shared" si="1"/>
        <v>2.4146575256524416</v>
      </c>
      <c r="D44" s="11">
        <f t="shared" si="2"/>
        <v>138.34968518938723</v>
      </c>
      <c r="E44" s="7">
        <f t="shared" si="4"/>
        <v>1598.9694400578428</v>
      </c>
    </row>
    <row r="45" spans="1:5" ht="15.75" thickBot="1">
      <c r="A45" s="5">
        <v>150</v>
      </c>
      <c r="B45" s="11">
        <f t="shared" si="0"/>
        <v>3.029816627607175</v>
      </c>
      <c r="C45" s="6">
        <f t="shared" si="1"/>
        <v>2.4485782375947043</v>
      </c>
      <c r="D45" s="11">
        <f t="shared" si="2"/>
        <v>140.2931988217579</v>
      </c>
      <c r="E45" s="7">
        <f t="shared" si="4"/>
        <v>1541.3941374759738</v>
      </c>
    </row>
    <row r="46" spans="1:5" ht="15.75" thickBot="1">
      <c r="A46" s="8">
        <v>155</v>
      </c>
      <c r="B46" s="11">
        <f t="shared" si="0"/>
        <v>3.1170830902068913</v>
      </c>
      <c r="C46" s="6">
        <f t="shared" si="1"/>
        <v>2.4731649924903474</v>
      </c>
      <c r="D46" s="11">
        <f t="shared" si="2"/>
        <v>141.70191610920082</v>
      </c>
      <c r="E46" s="7">
        <f t="shared" si="4"/>
        <v>1496.544685595388</v>
      </c>
    </row>
    <row r="47" spans="1:5" ht="15.75" thickBot="1">
      <c r="A47" s="8">
        <v>160</v>
      </c>
      <c r="B47" s="11">
        <f t="shared" si="0"/>
        <v>3.2043495528066077</v>
      </c>
      <c r="C47" s="6">
        <f t="shared" si="1"/>
        <v>2.4874650664319335</v>
      </c>
      <c r="D47" s="11">
        <f t="shared" si="2"/>
        <v>142.52124999277873</v>
      </c>
      <c r="E47" s="7">
        <f t="shared" si="4"/>
        <v>1469.1177846349503</v>
      </c>
    </row>
    <row r="48" spans="1:5" ht="15.75" thickBot="1">
      <c r="A48" s="5">
        <v>165</v>
      </c>
      <c r="B48" s="11">
        <f t="shared" si="0"/>
        <v>3.291616015406324</v>
      </c>
      <c r="C48" s="6">
        <f t="shared" si="1"/>
        <v>2.4916779261700577</v>
      </c>
      <c r="D48" s="11">
        <f t="shared" si="2"/>
        <v>142.76262907545384</v>
      </c>
      <c r="E48" s="7">
        <f t="shared" si="4"/>
        <v>1460.8352579408274</v>
      </c>
    </row>
    <row r="49" spans="1:5" ht="15.75" thickBot="1">
      <c r="A49" s="8">
        <v>170</v>
      </c>
      <c r="B49" s="11">
        <f t="shared" si="0"/>
        <v>3.378882478006041</v>
      </c>
      <c r="C49" s="6">
        <f t="shared" si="1"/>
        <v>2.487021472714566</v>
      </c>
      <c r="D49" s="11">
        <f t="shared" si="2"/>
        <v>142.49583394495505</v>
      </c>
      <c r="E49" s="7">
        <f t="shared" si="4"/>
        <v>1469.9843956017748</v>
      </c>
    </row>
    <row r="50" spans="1:5" ht="15.75" thickBot="1">
      <c r="A50" s="8">
        <v>175</v>
      </c>
      <c r="B50" s="11">
        <f t="shared" si="0"/>
        <v>3.466148940605757</v>
      </c>
      <c r="C50" s="6">
        <f t="shared" si="1"/>
        <v>2.475171647316016</v>
      </c>
      <c r="D50" s="11">
        <f t="shared" si="2"/>
        <v>141.81688896165122</v>
      </c>
      <c r="E50" s="7">
        <f t="shared" si="4"/>
        <v>1492.7581689409085</v>
      </c>
    </row>
    <row r="51" spans="1:5" ht="15.75" thickBot="1">
      <c r="A51" s="5">
        <v>180</v>
      </c>
      <c r="B51" s="11">
        <f t="shared" si="0"/>
        <v>3.5534154032054737</v>
      </c>
      <c r="C51" s="6">
        <f t="shared" si="1"/>
        <v>2.4577416848290503</v>
      </c>
      <c r="D51" s="11">
        <f t="shared" si="2"/>
        <v>140.81822567407673</v>
      </c>
      <c r="E51" s="7">
        <f t="shared" si="4"/>
        <v>1525.003806939707</v>
      </c>
    </row>
    <row r="52" spans="1:5" ht="15.75" thickBot="1">
      <c r="A52" s="8">
        <v>185</v>
      </c>
      <c r="B52" s="11">
        <f t="shared" si="0"/>
        <v>3.64068186580519</v>
      </c>
      <c r="C52" s="6">
        <f t="shared" si="1"/>
        <v>2.4360347778907125</v>
      </c>
      <c r="D52" s="11">
        <f t="shared" si="2"/>
        <v>139.57451152022674</v>
      </c>
      <c r="E52" s="7">
        <f t="shared" si="4"/>
        <v>1563.237013728316</v>
      </c>
    </row>
    <row r="53" spans="1:5" ht="15.75" thickBot="1">
      <c r="A53" s="8">
        <v>190</v>
      </c>
      <c r="B53" s="11">
        <f t="shared" si="0"/>
        <v>3.727948328404907</v>
      </c>
      <c r="C53" s="6">
        <f t="shared" si="1"/>
        <v>2.411010748948377</v>
      </c>
      <c r="D53" s="11">
        <f t="shared" si="2"/>
        <v>138.1407402754177</v>
      </c>
      <c r="E53" s="7">
        <f t="shared" si="4"/>
        <v>1604.8854854790084</v>
      </c>
    </row>
    <row r="54" spans="1:5" ht="15.75" thickBot="1">
      <c r="A54" s="5">
        <v>195</v>
      </c>
      <c r="B54" s="11">
        <f t="shared" si="0"/>
        <v>3.815214791004623</v>
      </c>
      <c r="C54" s="6">
        <f t="shared" si="1"/>
        <v>2.3833429856820305</v>
      </c>
      <c r="D54" s="11">
        <f t="shared" si="2"/>
        <v>136.55549421168894</v>
      </c>
      <c r="E54" s="7">
        <f t="shared" si="4"/>
        <v>1648.1588849264888</v>
      </c>
    </row>
    <row r="55" spans="1:5" ht="15.75" thickBot="1">
      <c r="A55" s="8">
        <v>200</v>
      </c>
      <c r="B55" s="11">
        <f t="shared" si="0"/>
        <v>3.9024812536043396</v>
      </c>
      <c r="C55" s="6">
        <f t="shared" si="1"/>
        <v>2.3534912690407412</v>
      </c>
      <c r="D55" s="11">
        <f t="shared" si="2"/>
        <v>134.8451168369226</v>
      </c>
      <c r="E55" s="7">
        <f t="shared" si="4"/>
        <v>1691.8329376785061</v>
      </c>
    </row>
    <row r="56" spans="1:5" ht="15.75" thickBot="1">
      <c r="A56" s="8">
        <v>205</v>
      </c>
      <c r="B56" s="11">
        <f t="shared" si="0"/>
        <v>3.989747716204056</v>
      </c>
      <c r="C56" s="6">
        <f t="shared" si="1"/>
        <v>2.3217633328503497</v>
      </c>
      <c r="D56" s="11">
        <f t="shared" si="2"/>
        <v>133.0272400005528</v>
      </c>
      <c r="E56" s="7">
        <f t="shared" si="4"/>
        <v>1735.0618121253756</v>
      </c>
    </row>
    <row r="57" spans="1:5" ht="15.75" thickBot="1">
      <c r="A57" s="5">
        <v>210</v>
      </c>
      <c r="B57" s="11">
        <f t="shared" si="0"/>
        <v>4.077014178803773</v>
      </c>
      <c r="C57" s="6">
        <f t="shared" si="1"/>
        <v>2.288360421460701</v>
      </c>
      <c r="D57" s="11">
        <f t="shared" si="2"/>
        <v>131.11339415447645</v>
      </c>
      <c r="E57" s="7">
        <f t="shared" si="4"/>
        <v>1777.241888217599</v>
      </c>
    </row>
    <row r="58" spans="1:5" ht="15.75" thickBot="1">
      <c r="A58" s="8">
        <v>215</v>
      </c>
      <c r="B58" s="11">
        <f t="shared" si="0"/>
        <v>4.164280641403488</v>
      </c>
      <c r="C58" s="6">
        <f t="shared" si="1"/>
        <v>2.253409373547333</v>
      </c>
      <c r="D58" s="11">
        <f t="shared" si="2"/>
        <v>129.11084661948095</v>
      </c>
      <c r="E58" s="7">
        <f t="shared" si="4"/>
        <v>1817.919549295328</v>
      </c>
    </row>
    <row r="59" spans="1:5" ht="15.75" thickBot="1">
      <c r="A59" s="8">
        <v>220</v>
      </c>
      <c r="B59" s="11">
        <f t="shared" si="0"/>
        <v>4.251547104003206</v>
      </c>
      <c r="C59" s="6">
        <f t="shared" si="1"/>
        <v>2.216984961293363</v>
      </c>
      <c r="D59" s="11">
        <f t="shared" si="2"/>
        <v>127.02388152608388</v>
      </c>
      <c r="E59" s="7">
        <f t="shared" si="4"/>
        <v>1856.7303981041216</v>
      </c>
    </row>
    <row r="60" spans="1:5" ht="15.75" thickBot="1">
      <c r="A60" s="5">
        <v>225</v>
      </c>
      <c r="B60" s="11">
        <f t="shared" si="0"/>
        <v>4.338813566602922</v>
      </c>
      <c r="C60" s="6">
        <f t="shared" si="1"/>
        <v>2.1791256316094465</v>
      </c>
      <c r="D60" s="11">
        <f t="shared" si="2"/>
        <v>124.8547017200011</v>
      </c>
      <c r="E60" s="7">
        <f t="shared" si="4"/>
        <v>1893.3594658809218</v>
      </c>
    </row>
    <row r="61" spans="1:5" ht="15.75" thickBot="1">
      <c r="A61" s="8">
        <v>230</v>
      </c>
      <c r="B61" s="11">
        <f t="shared" si="0"/>
        <v>4.426080029202638</v>
      </c>
      <c r="C61" s="6">
        <f t="shared" si="1"/>
        <v>2.139844949378922</v>
      </c>
      <c r="D61" s="11">
        <f t="shared" si="2"/>
        <v>122.6040844117975</v>
      </c>
      <c r="E61" s="7">
        <f t="shared" si="4"/>
        <v>1927.5152081036485</v>
      </c>
    </row>
    <row r="62" spans="1:5" ht="15.75" thickBot="1">
      <c r="A62" s="8">
        <v>235</v>
      </c>
      <c r="B62" s="11">
        <f t="shared" si="0"/>
        <v>4.513346491802355</v>
      </c>
      <c r="C62" s="6">
        <f t="shared" si="1"/>
        <v>2.0991403482042363</v>
      </c>
      <c r="D62" s="11">
        <f t="shared" si="2"/>
        <v>120.27188255772478</v>
      </c>
      <c r="E62" s="7">
        <f t="shared" si="4"/>
        <v>1958.9126955603924</v>
      </c>
    </row>
    <row r="63" spans="1:5" ht="15.75" thickBot="1">
      <c r="A63" s="5">
        <v>240</v>
      </c>
      <c r="B63" s="11">
        <f t="shared" si="0"/>
        <v>4.600612954402071</v>
      </c>
      <c r="C63" s="6">
        <f t="shared" si="1"/>
        <v>2.0570003056332067</v>
      </c>
      <c r="D63" s="11">
        <f t="shared" si="2"/>
        <v>117.85743596990316</v>
      </c>
      <c r="E63" s="7">
        <f t="shared" si="4"/>
        <v>1987.2632404790265</v>
      </c>
    </row>
    <row r="64" spans="1:5" ht="15.75" thickBot="1">
      <c r="A64" s="8">
        <v>245</v>
      </c>
      <c r="B64" s="11">
        <f t="shared" si="0"/>
        <v>4.6878794170017875</v>
      </c>
      <c r="C64" s="6">
        <f t="shared" si="1"/>
        <v>2.013410737005763</v>
      </c>
      <c r="D64" s="11">
        <f t="shared" si="2"/>
        <v>115.35993765675478</v>
      </c>
      <c r="E64" s="7">
        <f t="shared" si="4"/>
        <v>2012.2689250768008</v>
      </c>
    </row>
    <row r="65" spans="1:5" ht="15.75" thickBot="1">
      <c r="A65" s="8">
        <v>250</v>
      </c>
      <c r="B65" s="11">
        <f t="shared" si="0"/>
        <v>4.775145879601504</v>
      </c>
      <c r="C65" s="6">
        <f t="shared" si="1"/>
        <v>1.9683611933142435</v>
      </c>
      <c r="D65" s="11">
        <f t="shared" si="2"/>
        <v>112.77878893424051</v>
      </c>
      <c r="E65" s="7">
        <f t="shared" si="4"/>
        <v>2033.6213223403088</v>
      </c>
    </row>
    <row r="66" spans="1:5" ht="15.75" thickBot="1">
      <c r="A66" s="5">
        <v>255</v>
      </c>
      <c r="B66" s="11">
        <f t="shared" si="0"/>
        <v>4.862412342201221</v>
      </c>
      <c r="C66" s="6">
        <f t="shared" si="1"/>
        <v>1.9218513109305877</v>
      </c>
      <c r="D66" s="11">
        <f t="shared" si="2"/>
        <v>110.11396896800717</v>
      </c>
      <c r="E66" s="7">
        <f t="shared" si="4"/>
        <v>2051.0042570054366</v>
      </c>
    </row>
    <row r="67" spans="1:5" ht="15.75" thickBot="1">
      <c r="A67" s="8">
        <v>260</v>
      </c>
      <c r="B67" s="11">
        <f t="shared" si="0"/>
        <v>4.9496788048009375</v>
      </c>
      <c r="C67" s="6">
        <f t="shared" si="1"/>
        <v>1.8738978615271238</v>
      </c>
      <c r="D67" s="11">
        <f t="shared" si="2"/>
        <v>107.36643870409456</v>
      </c>
      <c r="E67" s="7">
        <f t="shared" si="4"/>
        <v>2064.100828786567</v>
      </c>
    </row>
    <row r="68" spans="1:5" ht="15.75" thickBot="1">
      <c r="A68" s="8">
        <v>265</v>
      </c>
      <c r="B68" s="11">
        <f t="shared" si="0"/>
        <v>5.036945267400654</v>
      </c>
      <c r="C68" s="6">
        <f t="shared" si="1"/>
        <v>1.824542662089649</v>
      </c>
      <c r="D68" s="11">
        <f t="shared" si="2"/>
        <v>104.5385940793008</v>
      </c>
      <c r="E68" s="7">
        <f t="shared" si="4"/>
        <v>2072.6051397245956</v>
      </c>
    </row>
    <row r="69" spans="1:5" ht="15.75" thickBot="1">
      <c r="A69" s="5">
        <v>270</v>
      </c>
      <c r="B69" s="11">
        <f t="shared" si="0"/>
        <v>5.12421173000037</v>
      </c>
      <c r="C69" s="6">
        <f t="shared" si="1"/>
        <v>1.7738615035157537</v>
      </c>
      <c r="D69" s="11">
        <f t="shared" si="2"/>
        <v>101.63477759218331</v>
      </c>
      <c r="E69" s="7">
        <f t="shared" si="4"/>
        <v>2076.239221865814</v>
      </c>
    </row>
    <row r="70" spans="1:5" ht="15.75" thickBot="1">
      <c r="A70" s="8">
        <v>275</v>
      </c>
      <c r="B70" s="11">
        <f t="shared" si="0"/>
        <v>5.211478192600087</v>
      </c>
      <c r="C70" s="6">
        <f t="shared" si="1"/>
        <v>1.7219741185316986</v>
      </c>
      <c r="D70" s="11">
        <f t="shared" si="2"/>
        <v>98.66184942262647</v>
      </c>
      <c r="E70" s="7">
        <f t="shared" si="4"/>
        <v>2074.7755061164016</v>
      </c>
    </row>
    <row r="71" spans="1:5" ht="15.75" thickBot="1">
      <c r="A71" s="8">
        <v>280</v>
      </c>
      <c r="B71" s="11">
        <f t="shared" si="0"/>
        <v>5.298744655199803</v>
      </c>
      <c r="C71" s="6">
        <f t="shared" si="1"/>
        <v>1.6690550127874255</v>
      </c>
      <c r="D71" s="11">
        <f t="shared" si="2"/>
        <v>95.62980800787314</v>
      </c>
      <c r="E71" s="7">
        <f t="shared" si="4"/>
        <v>2068.0647419467105</v>
      </c>
    </row>
    <row r="72" spans="1:5" ht="15.75" thickBot="1">
      <c r="A72" s="5">
        <v>285</v>
      </c>
      <c r="B72" s="11">
        <f t="shared" si="0"/>
        <v>5.38601111779952</v>
      </c>
      <c r="C72" s="6">
        <f t="shared" si="1"/>
        <v>1.6153447077517082</v>
      </c>
      <c r="D72" s="11">
        <f t="shared" si="2"/>
        <v>92.55243421296628</v>
      </c>
      <c r="E72" s="7">
        <f t="shared" si="4"/>
        <v>2056.0685035683964</v>
      </c>
    </row>
    <row r="73" spans="1:5" ht="15.75" thickBot="1">
      <c r="A73" s="8">
        <v>290</v>
      </c>
      <c r="B73" s="11">
        <f t="shared" si="0"/>
        <v>5.473277580399236</v>
      </c>
      <c r="C73" s="6">
        <f t="shared" si="1"/>
        <v>1.561160581729346</v>
      </c>
      <c r="D73" s="11">
        <f t="shared" si="2"/>
        <v>89.44791247527994</v>
      </c>
      <c r="E73" s="7">
        <f t="shared" si="4"/>
        <v>2038.8942705701845</v>
      </c>
    </row>
    <row r="74" spans="1:5" ht="15.75" thickBot="1">
      <c r="A74" s="8">
        <v>295</v>
      </c>
      <c r="B74" s="11">
        <f t="shared" si="0"/>
        <v>5.560544042998953</v>
      </c>
      <c r="C74" s="6">
        <f t="shared" si="1"/>
        <v>1.506906059871056</v>
      </c>
      <c r="D74" s="11">
        <f t="shared" si="2"/>
        <v>86.33935735329966</v>
      </c>
      <c r="E74" s="7">
        <f t="shared" si="4"/>
        <v>2016.8296120824157</v>
      </c>
    </row>
    <row r="75" spans="1:5" ht="15.75" thickBot="1">
      <c r="A75" s="5">
        <v>300</v>
      </c>
      <c r="B75" s="11">
        <f t="shared" si="0"/>
        <v>5.647810505598669</v>
      </c>
      <c r="C75" s="6">
        <f t="shared" si="1"/>
        <v>1.4530764483006295</v>
      </c>
      <c r="D75" s="11">
        <f t="shared" si="2"/>
        <v>83.25514779748563</v>
      </c>
      <c r="E75" s="7">
        <f t="shared" si="4"/>
        <v>1990.370455889445</v>
      </c>
    </row>
    <row r="76" spans="1:5" ht="15.75" thickBot="1">
      <c r="A76" s="8">
        <v>305</v>
      </c>
      <c r="B76" s="11">
        <f t="shared" si="0"/>
        <v>5.735076968198386</v>
      </c>
      <c r="C76" s="6">
        <f t="shared" si="1"/>
        <v>1.4002593393383256</v>
      </c>
      <c r="D76" s="11">
        <f t="shared" si="2"/>
        <v>80.22895036786302</v>
      </c>
      <c r="E76" s="7">
        <f t="shared" si="4"/>
        <v>1960.2372184775847</v>
      </c>
    </row>
    <row r="77" spans="1:5" ht="15.75" thickBot="1">
      <c r="A77" s="8">
        <v>310</v>
      </c>
      <c r="B77" s="11">
        <f t="shared" si="0"/>
        <v>5.822343430798102</v>
      </c>
      <c r="C77" s="6">
        <f t="shared" si="1"/>
        <v>1.3491274024155906</v>
      </c>
      <c r="D77" s="11">
        <f t="shared" si="2"/>
        <v>77.29930618386116</v>
      </c>
      <c r="E77" s="7">
        <f t="shared" si="4"/>
        <v>1927.3723231505078</v>
      </c>
    </row>
    <row r="78" spans="1:5" ht="15.75" thickBot="1">
      <c r="A78" s="5">
        <v>315</v>
      </c>
      <c r="B78" s="11">
        <f t="shared" si="0"/>
        <v>5.9096098933978185</v>
      </c>
      <c r="C78" s="6">
        <f t="shared" si="1"/>
        <v>1.3004217245739627</v>
      </c>
      <c r="D78" s="11">
        <f t="shared" si="2"/>
        <v>74.50867640521203</v>
      </c>
      <c r="E78" s="7">
        <f t="shared" si="4"/>
        <v>1892.9139788393425</v>
      </c>
    </row>
    <row r="79" spans="1:5" ht="15.75" thickBot="1">
      <c r="A79" s="8">
        <v>320</v>
      </c>
      <c r="B79" s="11">
        <f t="shared" si="0"/>
        <v>5.996876355997535</v>
      </c>
      <c r="C79" s="6">
        <f t="shared" si="1"/>
        <v>1.2549248520044785</v>
      </c>
      <c r="D79" s="11">
        <f t="shared" si="2"/>
        <v>71.90189762593606</v>
      </c>
      <c r="E79" s="7">
        <f t="shared" si="4"/>
        <v>1858.1443791789359</v>
      </c>
    </row>
    <row r="80" spans="1:5" ht="15.75" thickBot="1">
      <c r="A80" s="8">
        <v>325</v>
      </c>
      <c r="B80" s="11">
        <f aca="true" t="shared" si="5" ref="B80:B87">+A80*PI()/180+$B$9</f>
        <v>6.084142818597251</v>
      </c>
      <c r="C80" s="6">
        <f aca="true" t="shared" si="6" ref="C80:C87">DörtÇubuk(Krank,Biyel,ÇıkışKolu,SabitUzuv,1,B80)-$B$9</f>
        <v>1.2134243447830317</v>
      </c>
      <c r="D80" s="11">
        <f aca="true" t="shared" si="7" ref="D80:D87">+C80*180/PI()</f>
        <v>69.52409371449498</v>
      </c>
      <c r="E80" s="7">
        <f t="shared" si="4"/>
        <v>1824.415392162399</v>
      </c>
    </row>
    <row r="81" spans="1:5" ht="15.75" thickBot="1">
      <c r="A81" s="5">
        <v>330</v>
      </c>
      <c r="B81" s="11">
        <f t="shared" si="5"/>
        <v>6.171409281196968</v>
      </c>
      <c r="C81" s="6">
        <f t="shared" si="6"/>
        <v>1.1766697635030483</v>
      </c>
      <c r="D81" s="11">
        <f t="shared" si="7"/>
        <v>67.41821132938138</v>
      </c>
      <c r="E81" s="7">
        <f t="shared" si="4"/>
        <v>1793.0601637505974</v>
      </c>
    </row>
    <row r="82" spans="1:5" ht="15.75" thickBot="1">
      <c r="A82" s="8">
        <v>335</v>
      </c>
      <c r="B82" s="11">
        <f t="shared" si="5"/>
        <v>6.258675743796684</v>
      </c>
      <c r="C82" s="6">
        <f t="shared" si="6"/>
        <v>1.1453280234974417</v>
      </c>
      <c r="D82" s="11">
        <f t="shared" si="7"/>
        <v>65.62246190446379</v>
      </c>
      <c r="E82" s="7">
        <f t="shared" si="4"/>
        <v>1765.3030550588705</v>
      </c>
    </row>
    <row r="83" spans="1:5" ht="15.75" thickBot="1">
      <c r="A83" s="8">
        <v>340</v>
      </c>
      <c r="B83" s="11">
        <f t="shared" si="5"/>
        <v>6.345942206396401</v>
      </c>
      <c r="C83" s="6">
        <f t="shared" si="6"/>
        <v>1.119943256319533</v>
      </c>
      <c r="D83" s="11">
        <f t="shared" si="7"/>
        <v>64.1680218812474</v>
      </c>
      <c r="E83" s="7">
        <f t="shared" si="4"/>
        <v>1742.1813071612974</v>
      </c>
    </row>
    <row r="84" spans="1:5" ht="15.75" thickBot="1">
      <c r="A84" s="5">
        <v>345</v>
      </c>
      <c r="B84" s="11">
        <f t="shared" si="5"/>
        <v>6.433208668996118</v>
      </c>
      <c r="C84" s="6">
        <f t="shared" si="6"/>
        <v>1.10090709935896</v>
      </c>
      <c r="D84" s="11">
        <f t="shared" si="7"/>
        <v>63.077330429257984</v>
      </c>
      <c r="E84" s="7">
        <f t="shared" si="4"/>
        <v>1724.4891618657894</v>
      </c>
    </row>
    <row r="85" spans="1:5" ht="15.75" thickBot="1">
      <c r="A85" s="8">
        <v>350</v>
      </c>
      <c r="B85" s="11">
        <f t="shared" si="5"/>
        <v>6.520475131595833</v>
      </c>
      <c r="C85" s="6">
        <f t="shared" si="6"/>
        <v>1.0884435482265753</v>
      </c>
      <c r="D85" s="11">
        <f t="shared" si="7"/>
        <v>62.36322155162684</v>
      </c>
      <c r="E85" s="7">
        <f t="shared" si="4"/>
        <v>1712.7497483053257</v>
      </c>
    </row>
    <row r="86" spans="1:5" ht="15.75" thickBot="1">
      <c r="A86" s="8">
        <v>355</v>
      </c>
      <c r="B86" s="11">
        <f t="shared" si="5"/>
        <v>6.60774159419555</v>
      </c>
      <c r="C86" s="6">
        <f t="shared" si="6"/>
        <v>1.0826096380953956</v>
      </c>
      <c r="D86" s="11">
        <f t="shared" si="7"/>
        <v>62.02896312305164</v>
      </c>
      <c r="E86" s="7">
        <f t="shared" si="4"/>
        <v>1707.2138725582136</v>
      </c>
    </row>
    <row r="87" spans="1:5" ht="15.75" thickBot="1">
      <c r="A87" s="5">
        <v>360</v>
      </c>
      <c r="B87" s="11">
        <f t="shared" si="5"/>
        <v>6.695008056795267</v>
      </c>
      <c r="C87" s="6">
        <f t="shared" si="6"/>
        <v>1.0833102030552655</v>
      </c>
      <c r="D87" s="11">
        <f t="shared" si="7"/>
        <v>62.069102538526934</v>
      </c>
      <c r="E87" s="7">
        <f t="shared" si="4"/>
        <v>1707.8800034844853</v>
      </c>
    </row>
  </sheetData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AutoCAD.Drawing.14" shapeId="275436" r:id="rId1"/>
    <oleObject progId="AutoCAD.Drawing.14" shapeId="33217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38"/>
  <sheetViews>
    <sheetView workbookViewId="0" topLeftCell="A18">
      <selection activeCell="J26" sqref="J26"/>
    </sheetView>
  </sheetViews>
  <sheetFormatPr defaultColWidth="8.796875" defaultRowHeight="14.25"/>
  <cols>
    <col min="1" max="1" width="5.296875" style="0" customWidth="1"/>
    <col min="4" max="4" width="10.09765625" style="0" customWidth="1"/>
    <col min="5" max="5" width="10.69921875" style="0" customWidth="1"/>
    <col min="6" max="6" width="10" style="0" customWidth="1"/>
  </cols>
  <sheetData>
    <row r="1" spans="1:6" ht="15">
      <c r="A1" s="16" t="s">
        <v>24</v>
      </c>
      <c r="B1" s="15" t="s">
        <v>19</v>
      </c>
      <c r="C1" s="15" t="s">
        <v>20</v>
      </c>
      <c r="D1" s="15" t="s">
        <v>21</v>
      </c>
      <c r="E1" s="15" t="s">
        <v>22</v>
      </c>
      <c r="F1" s="15" t="s">
        <v>23</v>
      </c>
    </row>
    <row r="2" spans="1:4" ht="15">
      <c r="A2" s="16">
        <v>1</v>
      </c>
      <c r="B2" t="s">
        <v>0</v>
      </c>
      <c r="D2" t="s">
        <v>1</v>
      </c>
    </row>
    <row r="3" spans="1:5" ht="15">
      <c r="A3" s="16">
        <v>2</v>
      </c>
      <c r="B3" t="s">
        <v>3</v>
      </c>
      <c r="C3">
        <v>320</v>
      </c>
      <c r="D3" t="s">
        <v>17</v>
      </c>
      <c r="E3">
        <v>1050</v>
      </c>
    </row>
    <row r="4" spans="1:5" ht="15">
      <c r="A4" s="16">
        <v>3</v>
      </c>
      <c r="B4" t="s">
        <v>2</v>
      </c>
      <c r="C4">
        <v>1180</v>
      </c>
      <c r="D4" t="s">
        <v>18</v>
      </c>
      <c r="E4">
        <v>1140</v>
      </c>
    </row>
    <row r="5" spans="1:5" ht="15">
      <c r="A5" s="16">
        <v>4</v>
      </c>
      <c r="B5" t="s">
        <v>4</v>
      </c>
      <c r="C5">
        <v>528</v>
      </c>
      <c r="D5" t="s">
        <v>7</v>
      </c>
      <c r="E5">
        <v>400</v>
      </c>
    </row>
    <row r="6" spans="1:6" ht="15">
      <c r="A6" s="16">
        <v>5</v>
      </c>
      <c r="B6" t="s">
        <v>5</v>
      </c>
      <c r="C6">
        <v>1250</v>
      </c>
      <c r="D6" t="s">
        <v>10</v>
      </c>
      <c r="E6">
        <v>0.4363323129985824</v>
      </c>
      <c r="F6">
        <v>25</v>
      </c>
    </row>
    <row r="7" spans="1:3" ht="15">
      <c r="A7" s="16">
        <v>6</v>
      </c>
      <c r="B7" t="s">
        <v>6</v>
      </c>
      <c r="C7">
        <v>546</v>
      </c>
    </row>
    <row r="8" spans="1:3" ht="15">
      <c r="A8" s="16">
        <v>7</v>
      </c>
      <c r="B8" t="s">
        <v>8</v>
      </c>
      <c r="C8">
        <v>1364.0439875605184</v>
      </c>
    </row>
    <row r="9" spans="1:4" ht="15">
      <c r="A9" s="16">
        <v>8</v>
      </c>
      <c r="B9" t="s">
        <v>9</v>
      </c>
      <c r="C9">
        <v>2.7297699039741126</v>
      </c>
      <c r="D9">
        <v>156.40429453954866</v>
      </c>
    </row>
    <row r="10" spans="1:4" ht="15">
      <c r="A10" s="16">
        <v>9</v>
      </c>
      <c r="B10" t="s">
        <v>11</v>
      </c>
      <c r="C10">
        <v>0.41182274961568055</v>
      </c>
      <c r="D10">
        <v>23.59570546045134</v>
      </c>
    </row>
    <row r="12" spans="1:6" ht="15.75" thickBot="1">
      <c r="A12" s="14"/>
      <c r="B12" s="19" t="s">
        <v>19</v>
      </c>
      <c r="C12" s="19" t="s">
        <v>20</v>
      </c>
      <c r="D12" s="19" t="s">
        <v>21</v>
      </c>
      <c r="E12" s="19" t="s">
        <v>22</v>
      </c>
      <c r="F12" s="19" t="s">
        <v>23</v>
      </c>
    </row>
    <row r="13" spans="1:6" ht="15.75" thickBot="1">
      <c r="A13" s="18">
        <v>15</v>
      </c>
      <c r="B13" s="21" t="s">
        <v>12</v>
      </c>
      <c r="C13" s="22" t="s">
        <v>13</v>
      </c>
      <c r="D13" s="22" t="s">
        <v>14</v>
      </c>
      <c r="E13" s="22" t="s">
        <v>15</v>
      </c>
      <c r="F13" s="23" t="s">
        <v>16</v>
      </c>
    </row>
    <row r="14" spans="1:6" ht="15">
      <c r="A14" s="18">
        <v>16</v>
      </c>
      <c r="B14" s="24">
        <v>0</v>
      </c>
      <c r="C14" s="20">
        <v>0.41182274961568055</v>
      </c>
      <c r="D14" s="20">
        <v>1.495132952670946</v>
      </c>
      <c r="E14" s="20">
        <v>85.66480799897828</v>
      </c>
      <c r="F14" s="25">
        <v>2781.275352577466</v>
      </c>
    </row>
    <row r="15" spans="1:6" ht="15">
      <c r="A15" s="18">
        <v>17</v>
      </c>
      <c r="B15" s="8">
        <v>15</v>
      </c>
      <c r="C15" s="17">
        <v>0.6736221374148299</v>
      </c>
      <c r="D15" s="17">
        <v>1.533760643719347</v>
      </c>
      <c r="E15" s="17">
        <v>87.8780116683869</v>
      </c>
      <c r="F15" s="9">
        <v>2735.5905581854504</v>
      </c>
    </row>
    <row r="16" spans="1:6" ht="15">
      <c r="A16" s="18">
        <v>18</v>
      </c>
      <c r="B16" s="8">
        <v>30</v>
      </c>
      <c r="C16" s="17">
        <v>0.9354215252139794</v>
      </c>
      <c r="D16" s="17">
        <v>1.6189160996884862</v>
      </c>
      <c r="E16" s="17">
        <v>92.7570598979307</v>
      </c>
      <c r="F16" s="9">
        <v>2633.650273829284</v>
      </c>
    </row>
    <row r="17" spans="1:6" ht="15">
      <c r="A17" s="18">
        <v>19</v>
      </c>
      <c r="B17" s="8">
        <v>45</v>
      </c>
      <c r="C17" s="17">
        <v>1.1972209130131288</v>
      </c>
      <c r="D17" s="17">
        <v>1.7391073762712341</v>
      </c>
      <c r="E17" s="17">
        <v>99.64351278041173</v>
      </c>
      <c r="F17" s="9">
        <v>2489.537623925756</v>
      </c>
    </row>
    <row r="18" spans="1:6" ht="15">
      <c r="A18" s="18">
        <v>20</v>
      </c>
      <c r="B18" s="8">
        <v>60</v>
      </c>
      <c r="C18" s="17">
        <v>1.4590203008122782</v>
      </c>
      <c r="D18" s="17">
        <v>1.8842881495132595</v>
      </c>
      <c r="E18" s="17">
        <v>107.96175835362561</v>
      </c>
      <c r="F18" s="9">
        <v>2320.63673390258</v>
      </c>
    </row>
    <row r="19" spans="1:6" ht="15">
      <c r="A19" s="18">
        <v>21</v>
      </c>
      <c r="B19" s="8">
        <v>75</v>
      </c>
      <c r="C19" s="17">
        <v>1.7208196886114278</v>
      </c>
      <c r="D19" s="17">
        <v>2.046547586709734</v>
      </c>
      <c r="E19" s="17">
        <v>117.25853929115165</v>
      </c>
      <c r="F19" s="9">
        <v>2145.7225805177836</v>
      </c>
    </row>
    <row r="20" spans="1:6" ht="15">
      <c r="A20" s="18">
        <v>22</v>
      </c>
      <c r="B20" s="8">
        <v>90</v>
      </c>
      <c r="C20" s="17">
        <v>1.982619076410577</v>
      </c>
      <c r="D20" s="17">
        <v>2.219607478638002</v>
      </c>
      <c r="E20" s="17">
        <v>127.17414070163154</v>
      </c>
      <c r="F20" s="9">
        <v>1981.0634734753912</v>
      </c>
    </row>
    <row r="21" spans="1:6" ht="15">
      <c r="A21" s="18">
        <v>23</v>
      </c>
      <c r="B21" s="8">
        <v>105</v>
      </c>
      <c r="C21" s="17">
        <v>2.2444184642097267</v>
      </c>
      <c r="D21" s="17">
        <v>2.3978153942900953</v>
      </c>
      <c r="E21" s="17">
        <v>137.38470214431985</v>
      </c>
      <c r="F21" s="9">
        <v>1836.8956055492017</v>
      </c>
    </row>
    <row r="22" spans="1:6" ht="15">
      <c r="A22" s="18">
        <v>24</v>
      </c>
      <c r="B22" s="8">
        <v>120</v>
      </c>
      <c r="C22" s="17">
        <v>2.506217852008876</v>
      </c>
      <c r="D22" s="17">
        <v>2.574415846074192</v>
      </c>
      <c r="E22" s="17">
        <v>147.5031626916522</v>
      </c>
      <c r="F22" s="9">
        <v>1717.2227808651292</v>
      </c>
    </row>
    <row r="23" spans="1:6" ht="15">
      <c r="A23" s="18">
        <v>25</v>
      </c>
      <c r="B23" s="8">
        <v>135</v>
      </c>
      <c r="C23" s="17">
        <v>2.7680172398080254</v>
      </c>
      <c r="D23" s="17">
        <v>2.737494196631979</v>
      </c>
      <c r="E23" s="17">
        <v>156.84686390856828</v>
      </c>
      <c r="F23" s="9">
        <v>1623.531009342079</v>
      </c>
    </row>
    <row r="24" spans="1:6" ht="15">
      <c r="A24" s="18">
        <v>26</v>
      </c>
      <c r="B24" s="8">
        <v>150</v>
      </c>
      <c r="C24" s="17">
        <v>3.029816627607175</v>
      </c>
      <c r="D24" s="17">
        <v>2.860400987210385</v>
      </c>
      <c r="E24" s="17">
        <v>163.8889042822092</v>
      </c>
      <c r="F24" s="9">
        <v>1561.284726769904</v>
      </c>
    </row>
    <row r="25" spans="1:6" ht="15">
      <c r="A25" s="18">
        <v>27</v>
      </c>
      <c r="B25" s="8">
        <v>165</v>
      </c>
      <c r="C25" s="17">
        <v>3.291616015406324</v>
      </c>
      <c r="D25" s="17">
        <v>2.9035006757857382</v>
      </c>
      <c r="E25" s="17">
        <v>166.3583345359052</v>
      </c>
      <c r="F25" s="9">
        <v>1540.8403860365488</v>
      </c>
    </row>
    <row r="26" spans="1:6" ht="15">
      <c r="A26" s="18">
        <v>28</v>
      </c>
      <c r="B26" s="8">
        <v>180</v>
      </c>
      <c r="C26" s="17">
        <v>3.5534154032054737</v>
      </c>
      <c r="D26" s="17">
        <v>2.869564434444731</v>
      </c>
      <c r="E26" s="17">
        <v>164.41393113452807</v>
      </c>
      <c r="F26" s="9">
        <v>1556.8832076338342</v>
      </c>
    </row>
    <row r="27" spans="1:6" ht="15">
      <c r="A27" s="18">
        <v>29</v>
      </c>
      <c r="B27" s="8">
        <v>195</v>
      </c>
      <c r="C27" s="17">
        <v>3.815214791004623</v>
      </c>
      <c r="D27" s="17">
        <v>2.795165735297711</v>
      </c>
      <c r="E27" s="17">
        <v>160.15119967214028</v>
      </c>
      <c r="F27" s="9">
        <v>1593.5423695871432</v>
      </c>
    </row>
    <row r="28" spans="1:6" ht="15">
      <c r="A28" s="18">
        <v>30</v>
      </c>
      <c r="B28" s="8">
        <v>210</v>
      </c>
      <c r="C28" s="17">
        <v>4.077014178803773</v>
      </c>
      <c r="D28" s="17">
        <v>2.7001831710763815</v>
      </c>
      <c r="E28" s="17">
        <v>154.7090996149278</v>
      </c>
      <c r="F28" s="9">
        <v>1643.7449121384136</v>
      </c>
    </row>
    <row r="29" spans="1:6" ht="15">
      <c r="A29" s="18">
        <v>31</v>
      </c>
      <c r="B29" s="8">
        <v>225</v>
      </c>
      <c r="C29" s="17">
        <v>4.338813566602922</v>
      </c>
      <c r="D29" s="17">
        <v>2.590948381225127</v>
      </c>
      <c r="E29" s="17">
        <v>148.45040718045243</v>
      </c>
      <c r="F29" s="9">
        <v>1707.0555542980992</v>
      </c>
    </row>
    <row r="30" spans="1:6" ht="15">
      <c r="A30" s="18">
        <v>32</v>
      </c>
      <c r="B30" s="8">
        <v>240</v>
      </c>
      <c r="C30" s="17">
        <v>4.600612954402071</v>
      </c>
      <c r="D30" s="17">
        <v>2.4688230552488872</v>
      </c>
      <c r="E30" s="17">
        <v>141.4531414303545</v>
      </c>
      <c r="F30" s="9">
        <v>1786.218603507702</v>
      </c>
    </row>
    <row r="31" spans="1:6" ht="15">
      <c r="A31" s="18">
        <v>33</v>
      </c>
      <c r="B31" s="8">
        <v>255</v>
      </c>
      <c r="C31" s="17">
        <v>4.862412342201221</v>
      </c>
      <c r="D31" s="17">
        <v>2.3336740605462682</v>
      </c>
      <c r="E31" s="17">
        <v>133.7096744284585</v>
      </c>
      <c r="F31" s="9">
        <v>1885.8924870749875</v>
      </c>
    </row>
    <row r="32" spans="1:6" ht="15">
      <c r="A32" s="18">
        <v>34</v>
      </c>
      <c r="B32" s="8">
        <v>270</v>
      </c>
      <c r="C32" s="17">
        <v>5.12421173000037</v>
      </c>
      <c r="D32" s="17">
        <v>2.185684253131434</v>
      </c>
      <c r="E32" s="17">
        <v>125.23048305263465</v>
      </c>
      <c r="F32" s="9">
        <v>2011.4158351404512</v>
      </c>
    </row>
    <row r="33" spans="1:6" ht="15">
      <c r="A33" s="18">
        <v>35</v>
      </c>
      <c r="B33" s="8">
        <v>285</v>
      </c>
      <c r="C33" s="17">
        <v>5.38601111779952</v>
      </c>
      <c r="D33" s="17">
        <v>2.027167457367389</v>
      </c>
      <c r="E33" s="17">
        <v>116.14813967341762</v>
      </c>
      <c r="F33" s="9">
        <v>2165.643097017134</v>
      </c>
    </row>
    <row r="34" spans="1:6" ht="15">
      <c r="A34" s="18">
        <v>36</v>
      </c>
      <c r="B34" s="8">
        <v>300</v>
      </c>
      <c r="C34" s="17">
        <v>5.647810505598669</v>
      </c>
      <c r="D34" s="17">
        <v>1.86489919791631</v>
      </c>
      <c r="E34" s="17">
        <v>106.85085325793698</v>
      </c>
      <c r="F34" s="9">
        <v>2342.6444458179794</v>
      </c>
    </row>
    <row r="35" spans="1:6" ht="15">
      <c r="A35" s="18">
        <v>37</v>
      </c>
      <c r="B35" s="8">
        <v>315</v>
      </c>
      <c r="C35" s="17">
        <v>5.9096098933978185</v>
      </c>
      <c r="D35" s="17">
        <v>1.7122444741896432</v>
      </c>
      <c r="E35" s="17">
        <v>98.10438186566338</v>
      </c>
      <c r="F35" s="9">
        <v>2521.5791121643547</v>
      </c>
    </row>
    <row r="36" spans="1:6" ht="15">
      <c r="A36" s="18">
        <v>38</v>
      </c>
      <c r="B36" s="8">
        <v>330</v>
      </c>
      <c r="C36" s="17">
        <v>6.171409281196968</v>
      </c>
      <c r="D36" s="17">
        <v>1.5884925131187289</v>
      </c>
      <c r="E36" s="17">
        <v>91.0139167898327</v>
      </c>
      <c r="F36" s="9">
        <v>2670.195363782665</v>
      </c>
    </row>
    <row r="37" spans="1:6" ht="15">
      <c r="A37" s="18">
        <v>39</v>
      </c>
      <c r="B37" s="8">
        <v>345</v>
      </c>
      <c r="C37" s="17">
        <v>6.433208668996118</v>
      </c>
      <c r="D37" s="17">
        <v>1.5127298489746406</v>
      </c>
      <c r="E37" s="17">
        <v>86.67303588970933</v>
      </c>
      <c r="F37" s="9">
        <v>2760.5241781149653</v>
      </c>
    </row>
    <row r="38" spans="1:6" ht="15.75" thickBot="1">
      <c r="A38" s="18">
        <v>40</v>
      </c>
      <c r="B38" s="10">
        <v>360</v>
      </c>
      <c r="C38" s="26">
        <v>6.695008056795267</v>
      </c>
      <c r="D38" s="26">
        <v>1.495132952670946</v>
      </c>
      <c r="E38" s="26">
        <v>85.66480799897828</v>
      </c>
      <c r="F38" s="12">
        <v>2781.275352577466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Eres Söylemez</dc:creator>
  <cp:keywords/>
  <dc:description/>
  <cp:lastModifiedBy>Prof. Dr. Eres Soylemez</cp:lastModifiedBy>
  <dcterms:created xsi:type="dcterms:W3CDTF">2000-04-24T14:39:10Z</dcterms:created>
  <dcterms:modified xsi:type="dcterms:W3CDTF">2001-01-29T15:18:31Z</dcterms:modified>
  <cp:category/>
  <cp:version/>
  <cp:contentType/>
  <cp:contentStatus/>
</cp:coreProperties>
</file>